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Trimestrales\Base de datos 2019\12.- estado analitico del egresos DIC FINAL 142\12.- estado analitico del egresos DIC FINAL 142\Triemstrales para publicar\"/>
    </mc:Choice>
  </mc:AlternateContent>
  <bookViews>
    <workbookView xWindow="0" yWindow="0" windowWidth="20490" windowHeight="7170"/>
  </bookViews>
  <sheets>
    <sheet name="objeto gto" sheetId="1" r:id="rId1"/>
  </sheets>
  <definedNames>
    <definedName name="_xlnm._FilterDatabase" localSheetId="0" hidden="1">'objeto gto'!$A$13:$H$87</definedName>
    <definedName name="_xlnm.Print_Area" localSheetId="0">'objeto gto'!$B$1:$H$87</definedName>
    <definedName name="_xlnm.Print_Titles" localSheetId="0">'objeto gto'!$1:$12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4" i="1" l="1"/>
  <c r="D83" i="1"/>
  <c r="D82" i="1"/>
  <c r="D81" i="1"/>
  <c r="D80" i="1"/>
  <c r="D79" i="1"/>
  <c r="D78" i="1"/>
  <c r="H77" i="1"/>
  <c r="G77" i="1"/>
  <c r="F77" i="1"/>
  <c r="E77" i="1"/>
  <c r="C77" i="1"/>
  <c r="D76" i="1"/>
  <c r="D75" i="1"/>
  <c r="D74" i="1"/>
  <c r="H73" i="1"/>
  <c r="G73" i="1"/>
  <c r="F73" i="1"/>
  <c r="E73" i="1"/>
  <c r="C73" i="1"/>
  <c r="D72" i="1"/>
  <c r="D71" i="1"/>
  <c r="D70" i="1"/>
  <c r="D69" i="1"/>
  <c r="D68" i="1"/>
  <c r="D67" i="1"/>
  <c r="D66" i="1"/>
  <c r="H65" i="1"/>
  <c r="G65" i="1"/>
  <c r="F65" i="1"/>
  <c r="E65" i="1"/>
  <c r="C65" i="1"/>
  <c r="D64" i="1"/>
  <c r="D63" i="1"/>
  <c r="D62" i="1"/>
  <c r="H61" i="1"/>
  <c r="G61" i="1"/>
  <c r="F61" i="1"/>
  <c r="E61" i="1"/>
  <c r="C61" i="1"/>
  <c r="D60" i="1"/>
  <c r="D59" i="1"/>
  <c r="D58" i="1"/>
  <c r="D57" i="1"/>
  <c r="D56" i="1"/>
  <c r="D55" i="1"/>
  <c r="D54" i="1"/>
  <c r="D53" i="1"/>
  <c r="D52" i="1"/>
  <c r="H51" i="1"/>
  <c r="G51" i="1"/>
  <c r="F51" i="1"/>
  <c r="E51" i="1"/>
  <c r="C51" i="1"/>
  <c r="D50" i="1"/>
  <c r="D49" i="1"/>
  <c r="D48" i="1"/>
  <c r="D47" i="1"/>
  <c r="D46" i="1"/>
  <c r="D45" i="1"/>
  <c r="D44" i="1"/>
  <c r="D43" i="1"/>
  <c r="D42" i="1"/>
  <c r="H41" i="1"/>
  <c r="G41" i="1"/>
  <c r="F41" i="1"/>
  <c r="E41" i="1"/>
  <c r="C41" i="1"/>
  <c r="D40" i="1"/>
  <c r="D39" i="1"/>
  <c r="D38" i="1"/>
  <c r="D37" i="1"/>
  <c r="D36" i="1"/>
  <c r="D35" i="1"/>
  <c r="D34" i="1"/>
  <c r="D33" i="1"/>
  <c r="D32" i="1"/>
  <c r="C31" i="1"/>
  <c r="H31" i="1"/>
  <c r="G31" i="1"/>
  <c r="F31" i="1"/>
  <c r="E31" i="1"/>
  <c r="D30" i="1"/>
  <c r="D29" i="1"/>
  <c r="D28" i="1"/>
  <c r="D27" i="1"/>
  <c r="D26" i="1"/>
  <c r="D25" i="1"/>
  <c r="D24" i="1"/>
  <c r="D23" i="1"/>
  <c r="D22" i="1"/>
  <c r="D21" i="1" s="1"/>
  <c r="C21" i="1"/>
  <c r="H21" i="1"/>
  <c r="G21" i="1"/>
  <c r="F21" i="1"/>
  <c r="E21" i="1"/>
  <c r="D20" i="1"/>
  <c r="D19" i="1"/>
  <c r="D18" i="1"/>
  <c r="D17" i="1"/>
  <c r="D16" i="1"/>
  <c r="D15" i="1"/>
  <c r="D14" i="1"/>
  <c r="C13" i="1"/>
  <c r="C85" i="1" s="1"/>
  <c r="H13" i="1"/>
  <c r="H85" i="1" s="1"/>
  <c r="G13" i="1"/>
  <c r="G85" i="1" s="1"/>
  <c r="F13" i="1"/>
  <c r="F85" i="1" s="1"/>
  <c r="E13" i="1"/>
  <c r="E85" i="1" s="1"/>
  <c r="D13" i="1" l="1"/>
  <c r="D31" i="1"/>
  <c r="D41" i="1"/>
  <c r="D51" i="1"/>
  <c r="D61" i="1"/>
  <c r="D65" i="1"/>
  <c r="D73" i="1"/>
  <c r="D77" i="1"/>
  <c r="D85" i="1" l="1"/>
</calcChain>
</file>

<file path=xl/sharedStrings.xml><?xml version="1.0" encoding="utf-8"?>
<sst xmlns="http://schemas.openxmlformats.org/spreadsheetml/2006/main" count="87" uniqueCount="87">
  <si>
    <t>ESTADO ANALÍTICO DEL EJERCICIO DEL PRESUPUESTO DE EGRESOS</t>
  </si>
  <si>
    <t>Clasificación por Objeto de Gasto (Capítulo y Concepto)</t>
  </si>
  <si>
    <t>(Pesos)</t>
  </si>
  <si>
    <t>Concepto</t>
  </si>
  <si>
    <t>Egresos</t>
  </si>
  <si>
    <t>Subejercicio</t>
  </si>
  <si>
    <t>Aprobado</t>
  </si>
  <si>
    <t>Ampliaciones /Reducciones</t>
  </si>
  <si>
    <t>Modificado</t>
  </si>
  <si>
    <t>Devengado</t>
  </si>
  <si>
    <t>Pagado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</si>
  <si>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</si>
  <si>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</si>
  <si>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</si>
  <si>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</si>
  <si>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</si>
  <si>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</si>
  <si>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</si>
  <si>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</si>
  <si>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</si>
  <si>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</si>
  <si>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</si>
  <si>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Materiales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</si>
  <si>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</si>
  <si>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</si>
  <si>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</si>
  <si>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</si>
  <si>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</si>
  <si>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</si>
  <si>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</si>
  <si>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</si>
  <si>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</si>
  <si>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</si>
  <si>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</si>
  <si>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</si>
  <si>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</si>
  <si>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</si>
  <si>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</si>
  <si>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</si>
  <si>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 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</si>
  <si>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</si>
  <si>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</si>
  <si>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</si>
  <si>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</si>
  <si>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</si>
  <si>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</si>
  <si>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Socail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</si>
  <si>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</si>
  <si>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</si>
  <si>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</si>
  <si>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</si>
  <si>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</si>
  <si>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</si>
  <si>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</si>
  <si>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</si>
  <si>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</si>
  <si>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</si>
  <si>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</si>
  <si>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</si>
  <si>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</si>
  <si>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</si>
  <si>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</si>
  <si>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</si>
  <si>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</si>
  <si>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</si>
  <si>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</si>
  <si>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Título y Valores</t>
  </si>
  <si>
    <t>Concesión de Prestamos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</si>
  <si>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</si>
  <si>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</si>
  <si>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</si>
  <si>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</si>
  <si>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</si>
  <si>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</si>
  <si>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</si>
  <si>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</si>
  <si>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</si>
  <si>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</si>
  <si>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</si>
  <si>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</si>
  <si>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Costos por Coberturas</t>
  </si>
  <si>
    <t>Apoyos Financieros</t>
  </si>
  <si>
    <t>Adeudos de Ejercicios Fiscales Anteriores (Adefas)</t>
  </si>
  <si>
    <t>Total del Gasto</t>
  </si>
  <si>
    <t>Las cifras pueden presentar diferencias por redondeos.</t>
  </si>
  <si>
    <t>Del 1 de Enero al 31 de Diciembre de 2019</t>
  </si>
  <si>
    <t>GOBIERNO DEL ESTADO DE QUINTANA ROO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</si>
</sst>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;[Red]#,##0"/>
  </numFmts>
  <fonts count="21"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0" tint="-0.34998626667073579"/>
      <name val="Arial"/>
      <family val="2"/>
    </font>
    <font>
      <sz val="11"/>
      <name val="Arial"/>
      <family val="2"/>
    </font>
    <font>
      <sz val="10"/>
      <color theme="1"/>
      <name val="Arial Narrow"/>
      <family val="2"/>
    </font>
    <font>
      <b/>
      <sz val="10"/>
      <color theme="0"/>
      <name val="Arial Narrow"/>
      <family val="2"/>
    </font>
    <font>
      <sz val="10"/>
      <color theme="1"/>
      <name val="Arial"/>
      <family val="2"/>
    </font>
    <font>
      <sz val="10"/>
      <color theme="0"/>
      <name val="Arial Narrow"/>
      <family val="2"/>
    </font>
    <font>
      <b/>
      <sz val="10"/>
      <name val="Arial Narrow"/>
      <family val="2"/>
    </font>
    <font>
      <sz val="10"/>
      <color indexed="8"/>
      <name val="MS Sans Serif"/>
      <family val="2"/>
    </font>
    <font>
      <sz val="10"/>
      <name val="Futura Md BT"/>
      <family val="2"/>
    </font>
    <font>
      <sz val="11"/>
      <name val="Futura Md BT"/>
      <family val="2"/>
    </font>
    <font>
      <sz val="10"/>
      <name val="Arial Narrow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Futura Md BT"/>
      <family val="2"/>
    </font>
    <font>
      <b/>
      <sz val="11"/>
      <name val="Futura Md BT"/>
      <family val="2"/>
    </font>
    <font>
      <sz val="11"/>
      <name val="Futura Lt BT"/>
      <family val="2"/>
    </font>
    <font>
      <sz val="10"/>
      <name val="Futura Lt BT"/>
      <family val="2"/>
    </font>
    <font>
      <sz val="11"/>
      <color theme="1"/>
      <name val="Futura Lt BT"/>
      <family val="2"/>
    </font>
    <font>
      <sz val="11"/>
      <color theme="0" tint="-0.34998626667073579"/>
      <name val="Futura Lt BT"/>
      <family val="2"/>
    </font>
  </fonts>
  <fills count="6">
    <fill>
      <patternFill patternType="none"/>
    </fill>
    <fill>
      <patternFill patternType="gray125"/>
    </fill>
    <fill>
      <patternFill patternType="solid">
        <fgColor rgb="FF44BBBB"/>
        <bgColor indexed="64"/>
      </patternFill>
    </fill>
    <fill>
      <patternFill patternType="solid">
        <fgColor rgb="FFBFECEE"/>
        <bgColor indexed="64"/>
      </patternFill>
    </fill>
    <fill>
      <patternFill patternType="solid">
        <fgColor rgb="FFBEB9B2"/>
        <bgColor indexed="64"/>
      </patternFill>
    </fill>
    <fill>
      <patternFill patternType="solid">
        <fgColor rgb="FF7F777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indexed="64"/>
      </right>
      <top/>
      <bottom/>
      <diagonal/>
    </border>
    <border>
      <left style="thin">
        <color indexed="64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indexed="64"/>
      </right>
      <top/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9" fillId="0" borderId="0"/>
  </cellStyleXfs>
  <cellXfs count="52">
    <xf numFmtId="0" fontId="0" fillId="0" borderId="0" xfId="0"/>
    <xf numFmtId="0" fontId="2" fillId="0" borderId="0" xfId="0" applyFont="1" applyFill="1" applyAlignment="1">
      <alignment horizontal="center"/>
    </xf>
    <xf numFmtId="0" fontId="3" fillId="0" borderId="0" xfId="0" applyFont="1" applyAlignment="1"/>
    <xf numFmtId="43" fontId="0" fillId="0" borderId="0" xfId="1" applyFont="1"/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6" fillId="0" borderId="0" xfId="0" applyFont="1"/>
    <xf numFmtId="0" fontId="5" fillId="2" borderId="4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0" fontId="7" fillId="2" borderId="9" xfId="0" applyFont="1" applyFill="1" applyBorder="1" applyAlignment="1">
      <alignment horizontal="center"/>
    </xf>
    <xf numFmtId="0" fontId="8" fillId="3" borderId="10" xfId="0" applyFont="1" applyFill="1" applyBorder="1" applyAlignment="1">
      <alignment horizontal="center" vertical="center"/>
    </xf>
    <xf numFmtId="43" fontId="8" fillId="3" borderId="11" xfId="1" applyFont="1" applyFill="1" applyBorder="1" applyAlignment="1">
      <alignment horizontal="center" vertical="center" wrapText="1"/>
    </xf>
    <xf numFmtId="43" fontId="8" fillId="3" borderId="12" xfId="1" applyFont="1" applyFill="1" applyBorder="1" applyAlignment="1">
      <alignment horizontal="center" vertical="center" wrapText="1"/>
    </xf>
    <xf numFmtId="43" fontId="8" fillId="3" borderId="13" xfId="1" applyFont="1" applyFill="1" applyBorder="1" applyAlignment="1">
      <alignment horizontal="center" vertical="center" wrapText="1"/>
    </xf>
    <xf numFmtId="43" fontId="8" fillId="3" borderId="14" xfId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43" fontId="8" fillId="3" borderId="15" xfId="1" applyFont="1" applyFill="1" applyBorder="1" applyAlignment="1">
      <alignment horizontal="center" vertical="center" wrapText="1"/>
    </xf>
    <xf numFmtId="43" fontId="8" fillId="3" borderId="9" xfId="1" applyFont="1" applyFill="1" applyBorder="1" applyAlignment="1">
      <alignment horizontal="center" vertical="center" wrapText="1"/>
    </xf>
    <xf numFmtId="0" fontId="8" fillId="4" borderId="16" xfId="2" applyNumberFormat="1" applyFont="1" applyFill="1" applyBorder="1" applyAlignment="1" applyProtection="1">
      <alignment horizontal="left" vertical="top" indent="1"/>
    </xf>
    <xf numFmtId="3" fontId="8" fillId="4" borderId="15" xfId="1" applyNumberFormat="1" applyFont="1" applyFill="1" applyBorder="1"/>
    <xf numFmtId="3" fontId="8" fillId="4" borderId="17" xfId="1" applyNumberFormat="1" applyFont="1" applyFill="1" applyBorder="1"/>
    <xf numFmtId="0" fontId="10" fillId="0" borderId="0" xfId="0" applyFont="1"/>
    <xf numFmtId="0" fontId="11" fillId="0" borderId="0" xfId="0" applyFont="1"/>
    <xf numFmtId="0" fontId="12" fillId="0" borderId="0" xfId="2" applyNumberFormat="1" applyFont="1" applyFill="1" applyBorder="1" applyAlignment="1" applyProtection="1">
      <alignment horizontal="center" vertical="top"/>
    </xf>
    <xf numFmtId="0" fontId="12" fillId="0" borderId="16" xfId="2" applyNumberFormat="1" applyFont="1" applyFill="1" applyBorder="1" applyAlignment="1" applyProtection="1">
      <alignment horizontal="left" vertical="top" wrapText="1" indent="2"/>
    </xf>
    <xf numFmtId="3" fontId="4" fillId="0" borderId="15" xfId="1" applyNumberFormat="1" applyFont="1" applyBorder="1" applyAlignment="1"/>
    <xf numFmtId="3" fontId="4" fillId="0" borderId="17" xfId="1" applyNumberFormat="1" applyFont="1" applyBorder="1" applyAlignment="1"/>
    <xf numFmtId="0" fontId="13" fillId="0" borderId="0" xfId="0" applyFont="1"/>
    <xf numFmtId="0" fontId="14" fillId="0" borderId="0" xfId="0" applyFont="1"/>
    <xf numFmtId="0" fontId="3" fillId="0" borderId="0" xfId="0" applyFont="1"/>
    <xf numFmtId="43" fontId="14" fillId="0" borderId="0" xfId="1" applyFont="1"/>
    <xf numFmtId="0" fontId="15" fillId="0" borderId="0" xfId="2" applyNumberFormat="1" applyFont="1" applyFill="1" applyBorder="1" applyAlignment="1" applyProtection="1">
      <alignment horizontal="center" vertical="top"/>
    </xf>
    <xf numFmtId="164" fontId="5" fillId="5" borderId="18" xfId="0" applyNumberFormat="1" applyFont="1" applyFill="1" applyBorder="1" applyAlignment="1">
      <alignment horizontal="left" wrapText="1" indent="1"/>
    </xf>
    <xf numFmtId="3" fontId="5" fillId="5" borderId="19" xfId="1" applyNumberFormat="1" applyFont="1" applyFill="1" applyBorder="1" applyAlignment="1"/>
    <xf numFmtId="3" fontId="5" fillId="5" borderId="20" xfId="1" applyNumberFormat="1" applyFont="1" applyFill="1" applyBorder="1" applyAlignment="1"/>
    <xf numFmtId="0" fontId="16" fillId="0" borderId="0" xfId="0" applyFont="1"/>
    <xf numFmtId="0" fontId="15" fillId="0" borderId="0" xfId="0" applyFont="1"/>
    <xf numFmtId="0" fontId="12" fillId="0" borderId="21" xfId="0" applyFont="1" applyBorder="1" applyAlignment="1"/>
    <xf numFmtId="0" fontId="12" fillId="0" borderId="0" xfId="0" applyFont="1" applyAlignment="1"/>
    <xf numFmtId="0" fontId="17" fillId="0" borderId="0" xfId="0" applyFont="1"/>
    <xf numFmtId="0" fontId="18" fillId="0" borderId="0" xfId="2" applyNumberFormat="1" applyFont="1" applyFill="1" applyBorder="1" applyAlignment="1" applyProtection="1">
      <alignment horizontal="left" vertical="top" indent="3"/>
    </xf>
    <xf numFmtId="43" fontId="19" fillId="0" borderId="0" xfId="1" applyFont="1"/>
    <xf numFmtId="0" fontId="20" fillId="0" borderId="0" xfId="0" applyFont="1" applyAlignment="1">
      <alignment horizontal="center"/>
    </xf>
  </cellXfs>
  <cellStyles count="3">
    <cellStyle name="Millares" xfId="1" builtinId="3"/>
    <cellStyle name="Normal" xfId="0" builtinId="0"/>
    <cellStyle name="Normal 6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581025</xdr:colOff>
      <xdr:row>0</xdr:row>
      <xdr:rowOff>38100</xdr:rowOff>
    </xdr:from>
    <xdr:to>
      <xdr:col>7</xdr:col>
      <xdr:colOff>469900</xdr:colOff>
      <xdr:row>4</xdr:row>
      <xdr:rowOff>124635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D0B4176-1F53-4997-8112-43FE7DA4CD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01050" y="38100"/>
          <a:ext cx="889000" cy="810435"/>
        </a:xfrm>
        <a:prstGeom prst="rect">
          <a:avLst/>
        </a:prstGeom>
      </xdr:spPr>
    </xdr:pic>
    <xdr:clientData/>
  </xdr:twoCellAnchor>
  <xdr:twoCellAnchor editAs="oneCell">
    <xdr:from>
      <xdr:col>1</xdr:col>
      <xdr:colOff>171450</xdr:colOff>
      <xdr:row>0</xdr:row>
      <xdr:rowOff>76200</xdr:rowOff>
    </xdr:from>
    <xdr:to>
      <xdr:col>1</xdr:col>
      <xdr:colOff>1181514</xdr:colOff>
      <xdr:row>4</xdr:row>
      <xdr:rowOff>122178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642C2EC-4D82-41C9-820F-FB9A3438383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2850"/>
        <a:stretch/>
      </xdr:blipFill>
      <xdr:spPr>
        <a:xfrm>
          <a:off x="571500" y="76200"/>
          <a:ext cx="1010064" cy="76987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K91"/>
  <sheetViews>
    <sheetView showGridLines="0" tabSelected="1" topLeftCell="B1" zoomScale="120" zoomScaleNormal="120" workbookViewId="0">
      <selection activeCell="B1" sqref="B1"/>
    </sheetView>
  </sheetViews>
  <sheetFormatPr baseColWidth="10" defaultRowHeight="14.25"/>
  <cols>
    <col min="1" max="1" width="5.25" style="4" customWidth="1"/>
    <col min="2" max="2" width="47.625" style="51" bestFit="1" customWidth="1"/>
    <col min="3" max="3" width="10.375" style="50" bestFit="1" customWidth="1"/>
    <col min="4" max="7" width="13.125" style="50" customWidth="1"/>
    <col min="8" max="8" width="10.375" style="50" bestFit="1" customWidth="1"/>
    <col min="9" max="9" width="11" style="8"/>
    <col min="10" max="10" width="12.125" style="8" bestFit="1" customWidth="1"/>
    <col min="11" max="11" width="11" style="8"/>
  </cols>
  <sheetData>
    <row r="1" spans="1:11">
      <c r="A1" s="1"/>
      <c r="B1" s="2"/>
      <c r="C1" s="3"/>
      <c r="D1" s="3"/>
      <c r="E1" s="3"/>
      <c r="F1" s="3"/>
      <c r="G1" s="3"/>
      <c r="H1" s="3"/>
      <c r="I1" s="3"/>
      <c r="J1" s="3"/>
      <c r="K1" s="3"/>
    </row>
    <row r="2" spans="1:11">
      <c r="A2" s="1"/>
      <c r="B2" s="2"/>
      <c r="C2" s="3"/>
      <c r="D2" s="3"/>
      <c r="E2" s="3"/>
      <c r="F2" s="3"/>
      <c r="G2" s="3"/>
      <c r="H2" s="3"/>
      <c r="I2" s="3"/>
      <c r="J2" s="3"/>
      <c r="K2" s="3"/>
    </row>
    <row r="3" spans="1:11">
      <c r="A3" s="1"/>
      <c r="B3" s="2"/>
      <c r="C3" s="3"/>
      <c r="D3" s="3"/>
      <c r="E3" s="3"/>
      <c r="F3" s="3"/>
      <c r="G3" s="3"/>
      <c r="H3" s="3"/>
      <c r="I3" s="3"/>
      <c r="J3" s="3"/>
      <c r="K3" s="3"/>
    </row>
    <row r="4" spans="1:11">
      <c r="A4" s="1"/>
      <c r="B4" s="2"/>
      <c r="C4" s="3"/>
      <c r="D4" s="3"/>
      <c r="E4" s="3"/>
      <c r="F4" s="3"/>
      <c r="G4" s="3"/>
      <c r="H4" s="3"/>
      <c r="I4" s="3"/>
      <c r="J4" s="3"/>
      <c r="K4" s="3"/>
    </row>
    <row r="5" spans="1:11">
      <c r="A5" s="1"/>
      <c r="B5" s="2"/>
      <c r="C5" s="3"/>
      <c r="D5" s="3"/>
      <c r="E5" s="3"/>
      <c r="F5" s="3"/>
      <c r="G5" s="3"/>
      <c r="H5" s="3"/>
      <c r="I5" s="3"/>
      <c r="J5" s="3"/>
      <c r="K5" s="3"/>
    </row>
    <row r="6" spans="1:11">
      <c r="B6" s="5" t="s">
        <v>86</v>
      </c>
      <c r="C6" s="6"/>
      <c r="D6" s="6"/>
      <c r="E6" s="6"/>
      <c r="F6" s="6"/>
      <c r="G6" s="6"/>
      <c r="H6" s="7"/>
    </row>
    <row r="7" spans="1:11">
      <c r="B7" s="9" t="s">
        <v>0</v>
      </c>
      <c r="C7" s="10"/>
      <c r="D7" s="10"/>
      <c r="E7" s="10"/>
      <c r="F7" s="10"/>
      <c r="G7" s="10"/>
      <c r="H7" s="11"/>
    </row>
    <row r="8" spans="1:11">
      <c r="B8" s="12" t="s">
        <v>1</v>
      </c>
      <c r="C8" s="13"/>
      <c r="D8" s="13"/>
      <c r="E8" s="13"/>
      <c r="F8" s="13"/>
      <c r="G8" s="13"/>
      <c r="H8" s="14"/>
    </row>
    <row r="9" spans="1:11">
      <c r="B9" s="12" t="s">
        <v>85</v>
      </c>
      <c r="C9" s="13"/>
      <c r="D9" s="13"/>
      <c r="E9" s="13"/>
      <c r="F9" s="13"/>
      <c r="G9" s="13"/>
      <c r="H9" s="14"/>
    </row>
    <row r="10" spans="1:11">
      <c r="B10" s="15" t="s">
        <v>2</v>
      </c>
      <c r="C10" s="16"/>
      <c r="D10" s="16"/>
      <c r="E10" s="16"/>
      <c r="F10" s="16"/>
      <c r="G10" s="16"/>
      <c r="H10" s="17"/>
    </row>
    <row r="11" spans="1:11">
      <c r="A11"/>
      <c r="B11" s="18" t="s">
        <v>3</v>
      </c>
      <c r="C11" s="19" t="s">
        <v>4</v>
      </c>
      <c r="D11" s="20"/>
      <c r="E11" s="20"/>
      <c r="F11" s="20"/>
      <c r="G11" s="21"/>
      <c r="H11" s="22" t="s">
        <v>5</v>
      </c>
    </row>
    <row r="12" spans="1:11" s="23" customFormat="1" ht="30" customHeight="1">
      <c r="A12"/>
      <c r="B12" s="24"/>
      <c r="C12" s="25" t="s">
        <v>6</v>
      </c>
      <c r="D12" s="25" t="s">
        <v>7</v>
      </c>
      <c r="E12" s="25" t="s">
        <v>8</v>
      </c>
      <c r="F12" s="25" t="s">
        <v>9</v>
      </c>
      <c r="G12" s="25" t="s">
        <v>10</v>
      </c>
      <c r="H12" s="26"/>
    </row>
    <row r="13" spans="1:11" s="31" customFormat="1">
      <c r="A13"/>
      <c r="B13" s="27" t="s">
        <v>11</v>
      </c>
      <c r="C13" s="28">
        <f t="shared" ref="C13:H13" si="0">SUM(C14:C20)</f>
        <v>2494319731</v>
      </c>
      <c r="D13" s="28">
        <f t="shared" si="0"/>
        <v>-375451702.13999957</v>
      </c>
      <c r="E13" s="28">
        <f t="shared" si="0"/>
        <v>2118868028.8600004</v>
      </c>
      <c r="F13" s="28">
        <f t="shared" si="0"/>
        <v>2115157046.8100002</v>
      </c>
      <c r="G13" s="28">
        <f t="shared" si="0"/>
        <v>2094634460.4800007</v>
      </c>
      <c r="H13" s="29">
        <f t="shared" si="0"/>
        <v>3710982.05</v>
      </c>
      <c r="I13" s="30"/>
      <c r="J13" s="30"/>
      <c r="K13" s="30"/>
    </row>
    <row r="14" spans="1:11" s="38" customFormat="1">
      <c r="A14"/>
      <c r="B14" s="33" t="s">
        <v>12</v>
      </c>
      <c r="C14" s="34">
        <v>622632897</v>
      </c>
      <c r="D14" s="34">
        <f t="shared" ref="D14:D20" si="1">E14-C14</f>
        <v>-70103018.279999137</v>
      </c>
      <c r="E14" s="34">
        <v>552529878.72000086</v>
      </c>
      <c r="F14" s="34">
        <v>552529878.72000086</v>
      </c>
      <c r="G14" s="34">
        <v>552529878.72000086</v>
      </c>
      <c r="H14" s="35">
        <v>0</v>
      </c>
      <c r="I14" s="36"/>
      <c r="J14" s="37"/>
      <c r="K14" s="37"/>
    </row>
    <row r="15" spans="1:11" s="38" customFormat="1">
      <c r="A15"/>
      <c r="B15" s="33" t="s">
        <v>13</v>
      </c>
      <c r="C15" s="34">
        <v>170658957</v>
      </c>
      <c r="D15" s="34">
        <f t="shared" si="1"/>
        <v>-47005332.519999936</v>
      </c>
      <c r="E15" s="34">
        <v>123653624.48000006</v>
      </c>
      <c r="F15" s="34">
        <v>119942642.43000008</v>
      </c>
      <c r="G15" s="34">
        <v>119867587.70000008</v>
      </c>
      <c r="H15" s="35">
        <v>3710982.05</v>
      </c>
      <c r="I15" s="36"/>
      <c r="J15" s="37"/>
      <c r="K15" s="37"/>
    </row>
    <row r="16" spans="1:11" s="38" customFormat="1">
      <c r="A16"/>
      <c r="B16" s="33" t="s">
        <v>14</v>
      </c>
      <c r="C16" s="34">
        <v>865198860</v>
      </c>
      <c r="D16" s="34">
        <f t="shared" si="1"/>
        <v>-98176042.950002909</v>
      </c>
      <c r="E16" s="34">
        <v>767022817.04999709</v>
      </c>
      <c r="F16" s="34">
        <v>767022817.04999709</v>
      </c>
      <c r="G16" s="34">
        <v>759266517.04999709</v>
      </c>
      <c r="H16" s="35">
        <v>0</v>
      </c>
      <c r="I16" s="36"/>
      <c r="J16" s="39"/>
      <c r="K16" s="37"/>
    </row>
    <row r="17" spans="1:11" s="38" customFormat="1">
      <c r="A17"/>
      <c r="B17" s="33" t="s">
        <v>15</v>
      </c>
      <c r="C17" s="34">
        <v>212479461</v>
      </c>
      <c r="D17" s="34">
        <f t="shared" si="1"/>
        <v>-82399177.759999886</v>
      </c>
      <c r="E17" s="34">
        <v>130080283.24000011</v>
      </c>
      <c r="F17" s="34">
        <v>130080283.24000011</v>
      </c>
      <c r="G17" s="34">
        <v>130080283.24000011</v>
      </c>
      <c r="H17" s="35">
        <v>0</v>
      </c>
      <c r="I17" s="36"/>
      <c r="J17" s="39"/>
      <c r="K17" s="37"/>
    </row>
    <row r="18" spans="1:11" s="38" customFormat="1">
      <c r="A18"/>
      <c r="B18" s="33" t="s">
        <v>16</v>
      </c>
      <c r="C18" s="34">
        <v>535347898</v>
      </c>
      <c r="D18" s="34">
        <f t="shared" si="1"/>
        <v>-42801170.059997857</v>
      </c>
      <c r="E18" s="34">
        <v>492546727.94000214</v>
      </c>
      <c r="F18" s="34">
        <v>492546727.94000214</v>
      </c>
      <c r="G18" s="34">
        <v>479855496.34000278</v>
      </c>
      <c r="H18" s="35">
        <v>0</v>
      </c>
      <c r="I18" s="36"/>
      <c r="J18" s="39"/>
      <c r="K18" s="37"/>
    </row>
    <row r="19" spans="1:11" s="38" customFormat="1">
      <c r="A19"/>
      <c r="B19" s="33" t="s">
        <v>17</v>
      </c>
      <c r="C19" s="34">
        <v>0</v>
      </c>
      <c r="D19" s="34">
        <f t="shared" si="1"/>
        <v>0</v>
      </c>
      <c r="E19" s="34">
        <v>0</v>
      </c>
      <c r="F19" s="34">
        <v>0</v>
      </c>
      <c r="G19" s="34">
        <v>0</v>
      </c>
      <c r="H19" s="35">
        <v>0</v>
      </c>
      <c r="I19" s="36"/>
      <c r="J19" s="39"/>
      <c r="K19" s="37"/>
    </row>
    <row r="20" spans="1:11" s="38" customFormat="1">
      <c r="A20"/>
      <c r="B20" s="33" t="s">
        <v>18</v>
      </c>
      <c r="C20" s="34">
        <v>88001658</v>
      </c>
      <c r="D20" s="34">
        <f t="shared" si="1"/>
        <v>-34966960.569999859</v>
      </c>
      <c r="E20" s="34">
        <v>53034697.430000141</v>
      </c>
      <c r="F20" s="34">
        <v>53034697.430000141</v>
      </c>
      <c r="G20" s="34">
        <v>53034697.430000141</v>
      </c>
      <c r="H20" s="35">
        <v>0</v>
      </c>
      <c r="I20" s="36"/>
      <c r="J20" s="39"/>
      <c r="K20" s="37"/>
    </row>
    <row r="21" spans="1:11" s="31" customFormat="1">
      <c r="A21"/>
      <c r="B21" s="27" t="s">
        <v>19</v>
      </c>
      <c r="C21" s="28">
        <f t="shared" ref="C21:H21" si="2">SUM(C22:C30)</f>
        <v>408113347</v>
      </c>
      <c r="D21" s="28">
        <f t="shared" si="2"/>
        <v>-49529179.050000004</v>
      </c>
      <c r="E21" s="28">
        <f t="shared" si="2"/>
        <v>358584167.95000005</v>
      </c>
      <c r="F21" s="28">
        <f t="shared" si="2"/>
        <v>357253092.26000005</v>
      </c>
      <c r="G21" s="28">
        <f t="shared" si="2"/>
        <v>235931876.38000005</v>
      </c>
      <c r="H21" s="29">
        <f t="shared" si="2"/>
        <v>1331075.69</v>
      </c>
      <c r="I21" s="30"/>
      <c r="J21" s="30"/>
      <c r="K21" s="30"/>
    </row>
    <row r="22" spans="1:11" s="38" customFormat="1">
      <c r="A22"/>
      <c r="B22" s="33" t="s">
        <v>20</v>
      </c>
      <c r="C22" s="34">
        <v>253540071</v>
      </c>
      <c r="D22" s="34">
        <f t="shared" ref="D22:D30" si="3">E22-C22</f>
        <v>-108702707.38</v>
      </c>
      <c r="E22" s="34">
        <v>144837363.62</v>
      </c>
      <c r="F22" s="34">
        <v>144773741.21000001</v>
      </c>
      <c r="G22" s="34">
        <v>55061852.070000023</v>
      </c>
      <c r="H22" s="35">
        <v>63622.409999999996</v>
      </c>
      <c r="I22" s="36"/>
      <c r="J22" s="37"/>
      <c r="K22" s="37"/>
    </row>
    <row r="23" spans="1:11" s="38" customFormat="1">
      <c r="A23"/>
      <c r="B23" s="33" t="s">
        <v>21</v>
      </c>
      <c r="C23" s="34">
        <v>10360484</v>
      </c>
      <c r="D23" s="34">
        <f t="shared" si="3"/>
        <v>2511084.0899999868</v>
      </c>
      <c r="E23" s="34">
        <v>12871568.089999987</v>
      </c>
      <c r="F23" s="34">
        <v>12841597.169999987</v>
      </c>
      <c r="G23" s="34">
        <v>9855099.5099999849</v>
      </c>
      <c r="H23" s="35">
        <v>29970.920000000002</v>
      </c>
      <c r="I23" s="36"/>
      <c r="J23" s="37"/>
      <c r="K23" s="37"/>
    </row>
    <row r="24" spans="1:11" s="38" customFormat="1">
      <c r="A24"/>
      <c r="B24" s="33" t="s">
        <v>22</v>
      </c>
      <c r="C24" s="34">
        <v>411479</v>
      </c>
      <c r="D24" s="34">
        <f t="shared" si="3"/>
        <v>-91902.23000000004</v>
      </c>
      <c r="E24" s="34">
        <v>319576.76999999996</v>
      </c>
      <c r="F24" s="34">
        <v>319576.76999999996</v>
      </c>
      <c r="G24" s="34">
        <v>170213.22999999998</v>
      </c>
      <c r="H24" s="35">
        <v>0</v>
      </c>
      <c r="I24" s="36"/>
      <c r="J24" s="37"/>
      <c r="K24" s="37"/>
    </row>
    <row r="25" spans="1:11" s="38" customFormat="1">
      <c r="A25"/>
      <c r="B25" s="33" t="s">
        <v>23</v>
      </c>
      <c r="C25" s="34">
        <v>17068093</v>
      </c>
      <c r="D25" s="34">
        <f t="shared" si="3"/>
        <v>9996235.3600000478</v>
      </c>
      <c r="E25" s="34">
        <v>27064328.360000048</v>
      </c>
      <c r="F25" s="34">
        <v>27057649.220000051</v>
      </c>
      <c r="G25" s="34">
        <v>21597152.240000036</v>
      </c>
      <c r="H25" s="35">
        <v>6679.1400000000031</v>
      </c>
      <c r="I25" s="36"/>
      <c r="J25" s="37"/>
      <c r="K25" s="37"/>
    </row>
    <row r="26" spans="1:11" s="38" customFormat="1">
      <c r="A26"/>
      <c r="B26" s="33" t="s">
        <v>24</v>
      </c>
      <c r="C26" s="34">
        <v>2498994</v>
      </c>
      <c r="D26" s="34">
        <f t="shared" si="3"/>
        <v>1400203.6400000001</v>
      </c>
      <c r="E26" s="34">
        <v>3899197.64</v>
      </c>
      <c r="F26" s="34">
        <v>3550384.38</v>
      </c>
      <c r="G26" s="34">
        <v>2803018.54</v>
      </c>
      <c r="H26" s="35">
        <v>348813.25999999995</v>
      </c>
      <c r="I26" s="36"/>
      <c r="J26" s="37"/>
      <c r="K26" s="37"/>
    </row>
    <row r="27" spans="1:11" s="38" customFormat="1">
      <c r="A27"/>
      <c r="B27" s="33" t="s">
        <v>25</v>
      </c>
      <c r="C27" s="34">
        <v>96284253</v>
      </c>
      <c r="D27" s="34">
        <f t="shared" si="3"/>
        <v>26680347.869999975</v>
      </c>
      <c r="E27" s="34">
        <v>122964600.86999997</v>
      </c>
      <c r="F27" s="34">
        <v>122930580.86999999</v>
      </c>
      <c r="G27" s="34">
        <v>119622478.00999996</v>
      </c>
      <c r="H27" s="35">
        <v>34020</v>
      </c>
      <c r="I27" s="36"/>
      <c r="J27" s="37"/>
      <c r="K27" s="37"/>
    </row>
    <row r="28" spans="1:11" s="38" customFormat="1">
      <c r="A28"/>
      <c r="B28" s="33" t="s">
        <v>26</v>
      </c>
      <c r="C28" s="34">
        <v>15133077</v>
      </c>
      <c r="D28" s="34">
        <f t="shared" si="3"/>
        <v>9234272.3500000164</v>
      </c>
      <c r="E28" s="34">
        <v>24367349.350000016</v>
      </c>
      <c r="F28" s="34">
        <v>24246882.010000017</v>
      </c>
      <c r="G28" s="34">
        <v>15752923.960000005</v>
      </c>
      <c r="H28" s="35">
        <v>120467.34</v>
      </c>
      <c r="I28" s="36"/>
      <c r="J28" s="37"/>
      <c r="K28" s="37"/>
    </row>
    <row r="29" spans="1:11" s="38" customFormat="1">
      <c r="A29"/>
      <c r="B29" s="33" t="s">
        <v>27</v>
      </c>
      <c r="C29" s="34">
        <v>50000</v>
      </c>
      <c r="D29" s="34">
        <f t="shared" si="3"/>
        <v>638590.80000000005</v>
      </c>
      <c r="E29" s="34">
        <v>688590.8</v>
      </c>
      <c r="F29" s="34">
        <v>4210.8</v>
      </c>
      <c r="G29" s="34">
        <v>4210.8</v>
      </c>
      <c r="H29" s="35">
        <v>684380</v>
      </c>
      <c r="I29" s="36"/>
      <c r="J29" s="37"/>
      <c r="K29" s="37"/>
    </row>
    <row r="30" spans="1:11" s="38" customFormat="1">
      <c r="A30"/>
      <c r="B30" s="33" t="s">
        <v>28</v>
      </c>
      <c r="C30" s="34">
        <v>12766896</v>
      </c>
      <c r="D30" s="34">
        <f t="shared" si="3"/>
        <v>8804696.4499999732</v>
      </c>
      <c r="E30" s="34">
        <v>21571592.449999973</v>
      </c>
      <c r="F30" s="34">
        <v>21528469.829999972</v>
      </c>
      <c r="G30" s="34">
        <v>11064928.020000007</v>
      </c>
      <c r="H30" s="35">
        <v>43122.62</v>
      </c>
      <c r="I30" s="36"/>
      <c r="J30" s="37"/>
      <c r="K30" s="37"/>
    </row>
    <row r="31" spans="1:11" s="31" customFormat="1">
      <c r="A31"/>
      <c r="B31" s="27" t="s">
        <v>29</v>
      </c>
      <c r="C31" s="28">
        <f t="shared" ref="C31:H31" si="4">SUM(C32:C40)</f>
        <v>1823234757</v>
      </c>
      <c r="D31" s="28">
        <f t="shared" si="4"/>
        <v>1187839170.8500013</v>
      </c>
      <c r="E31" s="28">
        <f t="shared" si="4"/>
        <v>3011073927.8500013</v>
      </c>
      <c r="F31" s="28">
        <f t="shared" si="4"/>
        <v>2948836847.4900017</v>
      </c>
      <c r="G31" s="28">
        <f t="shared" si="4"/>
        <v>2045770400.9500008</v>
      </c>
      <c r="H31" s="29">
        <f t="shared" si="4"/>
        <v>62237080.360000007</v>
      </c>
      <c r="I31" s="30"/>
      <c r="J31" s="30"/>
      <c r="K31" s="30"/>
    </row>
    <row r="32" spans="1:11" s="38" customFormat="1">
      <c r="A32"/>
      <c r="B32" s="33" t="s">
        <v>30</v>
      </c>
      <c r="C32" s="34">
        <v>107295473</v>
      </c>
      <c r="D32" s="34">
        <f t="shared" ref="D32:D40" si="5">E32-C32</f>
        <v>41292113.389999986</v>
      </c>
      <c r="E32" s="34">
        <v>148587586.38999999</v>
      </c>
      <c r="F32" s="34">
        <v>92319722.369999975</v>
      </c>
      <c r="G32" s="34">
        <v>87552004.939999968</v>
      </c>
      <c r="H32" s="35">
        <v>56267864.020000003</v>
      </c>
      <c r="I32" s="36"/>
      <c r="J32" s="37"/>
      <c r="K32" s="37"/>
    </row>
    <row r="33" spans="1:11" s="38" customFormat="1">
      <c r="A33"/>
      <c r="B33" s="33" t="s">
        <v>31</v>
      </c>
      <c r="C33" s="34">
        <v>919494276</v>
      </c>
      <c r="D33" s="34">
        <f t="shared" si="5"/>
        <v>115177594.79000032</v>
      </c>
      <c r="E33" s="34">
        <v>1034671870.7900003</v>
      </c>
      <c r="F33" s="34">
        <v>1034504451.4200003</v>
      </c>
      <c r="G33" s="34">
        <v>565977249.50000012</v>
      </c>
      <c r="H33" s="35">
        <v>167419.37000001187</v>
      </c>
      <c r="I33" s="36"/>
      <c r="J33" s="37"/>
      <c r="K33" s="37"/>
    </row>
    <row r="34" spans="1:11" s="38" customFormat="1">
      <c r="A34"/>
      <c r="B34" s="33" t="s">
        <v>32</v>
      </c>
      <c r="C34" s="34">
        <v>294488938</v>
      </c>
      <c r="D34" s="34">
        <f t="shared" si="5"/>
        <v>625696858.88000095</v>
      </c>
      <c r="E34" s="34">
        <v>920185796.88000095</v>
      </c>
      <c r="F34" s="34">
        <v>915771866.96000099</v>
      </c>
      <c r="G34" s="34">
        <v>655921522.4600004</v>
      </c>
      <c r="H34" s="35">
        <v>4413929.9199999971</v>
      </c>
      <c r="I34" s="36"/>
      <c r="J34" s="37"/>
      <c r="K34" s="37"/>
    </row>
    <row r="35" spans="1:11" s="38" customFormat="1">
      <c r="A35"/>
      <c r="B35" s="33" t="s">
        <v>33</v>
      </c>
      <c r="C35" s="34">
        <v>20441633</v>
      </c>
      <c r="D35" s="34">
        <f t="shared" si="5"/>
        <v>16250754.299999982</v>
      </c>
      <c r="E35" s="34">
        <v>36692387.299999982</v>
      </c>
      <c r="F35" s="34">
        <v>36692387.299999982</v>
      </c>
      <c r="G35" s="34">
        <v>35768358.55999998</v>
      </c>
      <c r="H35" s="35">
        <v>0</v>
      </c>
      <c r="I35" s="36"/>
      <c r="J35" s="37"/>
      <c r="K35" s="37"/>
    </row>
    <row r="36" spans="1:11" s="38" customFormat="1">
      <c r="A36"/>
      <c r="B36" s="33" t="s">
        <v>34</v>
      </c>
      <c r="C36" s="34">
        <v>71037056</v>
      </c>
      <c r="D36" s="34">
        <f t="shared" si="5"/>
        <v>206559291.78999984</v>
      </c>
      <c r="E36" s="34">
        <v>277596347.78999984</v>
      </c>
      <c r="F36" s="34">
        <v>277539060.95999986</v>
      </c>
      <c r="G36" s="34">
        <v>233278420.34999999</v>
      </c>
      <c r="H36" s="35">
        <v>57286.829999999842</v>
      </c>
      <c r="I36" s="36"/>
      <c r="J36" s="37"/>
      <c r="K36" s="37"/>
    </row>
    <row r="37" spans="1:11" s="38" customFormat="1">
      <c r="A37"/>
      <c r="B37" s="33" t="s">
        <v>35</v>
      </c>
      <c r="C37" s="34">
        <v>110502036</v>
      </c>
      <c r="D37" s="34">
        <f t="shared" si="5"/>
        <v>143528369.80000004</v>
      </c>
      <c r="E37" s="34">
        <v>254030405.80000004</v>
      </c>
      <c r="F37" s="34">
        <v>253665405.77000001</v>
      </c>
      <c r="G37" s="34">
        <v>174906959.41000003</v>
      </c>
      <c r="H37" s="35">
        <v>365000.03000000207</v>
      </c>
      <c r="I37" s="36"/>
      <c r="J37" s="37"/>
      <c r="K37" s="37"/>
    </row>
    <row r="38" spans="1:11" s="38" customFormat="1">
      <c r="A38"/>
      <c r="B38" s="33" t="s">
        <v>36</v>
      </c>
      <c r="C38" s="34">
        <v>55136320</v>
      </c>
      <c r="D38" s="34">
        <f t="shared" si="5"/>
        <v>2988092.109999992</v>
      </c>
      <c r="E38" s="34">
        <v>58124412.109999992</v>
      </c>
      <c r="F38" s="34">
        <v>57819540.529999994</v>
      </c>
      <c r="G38" s="34">
        <v>50540159</v>
      </c>
      <c r="H38" s="35">
        <v>304871.57999999996</v>
      </c>
      <c r="I38" s="36"/>
      <c r="J38" s="37"/>
      <c r="K38" s="37"/>
    </row>
    <row r="39" spans="1:11" s="38" customFormat="1">
      <c r="A39"/>
      <c r="B39" s="33" t="s">
        <v>37</v>
      </c>
      <c r="C39" s="34">
        <v>47197535</v>
      </c>
      <c r="D39" s="34">
        <f t="shared" si="5"/>
        <v>17962665.870000012</v>
      </c>
      <c r="E39" s="34">
        <v>65160200.870000012</v>
      </c>
      <c r="F39" s="34">
        <v>64512034.31000001</v>
      </c>
      <c r="G39" s="34">
        <v>55028272.090000011</v>
      </c>
      <c r="H39" s="35">
        <v>648166.56000000238</v>
      </c>
      <c r="I39" s="36"/>
      <c r="J39" s="37"/>
      <c r="K39" s="37"/>
    </row>
    <row r="40" spans="1:11" s="38" customFormat="1">
      <c r="A40"/>
      <c r="B40" s="33" t="s">
        <v>38</v>
      </c>
      <c r="C40" s="34">
        <v>197641490</v>
      </c>
      <c r="D40" s="34">
        <f t="shared" si="5"/>
        <v>18383429.920000255</v>
      </c>
      <c r="E40" s="34">
        <v>216024919.92000026</v>
      </c>
      <c r="F40" s="34">
        <v>216012377.87000024</v>
      </c>
      <c r="G40" s="34">
        <v>186797454.64000025</v>
      </c>
      <c r="H40" s="35">
        <v>12542.049999995157</v>
      </c>
      <c r="I40" s="36"/>
      <c r="J40" s="37"/>
      <c r="K40" s="37"/>
    </row>
    <row r="41" spans="1:11" s="31" customFormat="1">
      <c r="A41"/>
      <c r="B41" s="27" t="s">
        <v>39</v>
      </c>
      <c r="C41" s="28">
        <f t="shared" ref="C41:H41" si="6">SUM(C42:C50)</f>
        <v>19952443906</v>
      </c>
      <c r="D41" s="28">
        <f t="shared" si="6"/>
        <v>1003889963.240025</v>
      </c>
      <c r="E41" s="28">
        <f t="shared" si="6"/>
        <v>20956333869.240025</v>
      </c>
      <c r="F41" s="28">
        <f t="shared" si="6"/>
        <v>20845270692.290024</v>
      </c>
      <c r="G41" s="28">
        <f t="shared" si="6"/>
        <v>18996147524.030025</v>
      </c>
      <c r="H41" s="29">
        <f t="shared" si="6"/>
        <v>111063176.95000002</v>
      </c>
      <c r="I41" s="30"/>
      <c r="J41" s="30"/>
      <c r="K41" s="30"/>
    </row>
    <row r="42" spans="1:11" s="38" customFormat="1">
      <c r="A42"/>
      <c r="B42" s="33" t="s">
        <v>40</v>
      </c>
      <c r="C42" s="34">
        <v>18338599051</v>
      </c>
      <c r="D42" s="34">
        <f t="shared" ref="D42:D50" si="7">E42-C42</f>
        <v>1344547653.1000252</v>
      </c>
      <c r="E42" s="34">
        <v>19683146704.100025</v>
      </c>
      <c r="F42" s="34">
        <v>19572138749.150024</v>
      </c>
      <c r="G42" s="34">
        <v>18048388272.290024</v>
      </c>
      <c r="H42" s="35">
        <v>111007954.95000002</v>
      </c>
      <c r="I42" s="36"/>
      <c r="J42" s="37"/>
      <c r="K42" s="37"/>
    </row>
    <row r="43" spans="1:11" s="38" customFormat="1">
      <c r="A43"/>
      <c r="B43" s="33" t="s">
        <v>41</v>
      </c>
      <c r="C43" s="34">
        <v>292907622</v>
      </c>
      <c r="D43" s="34">
        <f t="shared" si="7"/>
        <v>281173210.36000013</v>
      </c>
      <c r="E43" s="34">
        <v>574080832.36000013</v>
      </c>
      <c r="F43" s="34">
        <v>574080832.36000013</v>
      </c>
      <c r="G43" s="34">
        <v>528266906.37000006</v>
      </c>
      <c r="H43" s="35">
        <v>0</v>
      </c>
      <c r="I43" s="36"/>
      <c r="J43" s="37"/>
      <c r="K43" s="37"/>
    </row>
    <row r="44" spans="1:11" s="38" customFormat="1">
      <c r="A44"/>
      <c r="B44" s="33" t="s">
        <v>42</v>
      </c>
      <c r="C44" s="34">
        <v>64112478</v>
      </c>
      <c r="D44" s="34">
        <f t="shared" si="7"/>
        <v>184969335.46000001</v>
      </c>
      <c r="E44" s="34">
        <v>249081813.46000001</v>
      </c>
      <c r="F44" s="34">
        <v>249061091.94</v>
      </c>
      <c r="G44" s="34">
        <v>167956934.53999999</v>
      </c>
      <c r="H44" s="35">
        <v>20721.519999999553</v>
      </c>
      <c r="I44" s="36"/>
      <c r="J44" s="37"/>
      <c r="K44" s="37"/>
    </row>
    <row r="45" spans="1:11" s="38" customFormat="1">
      <c r="A45"/>
      <c r="B45" s="33" t="s">
        <v>43</v>
      </c>
      <c r="C45" s="34">
        <v>1199084755</v>
      </c>
      <c r="D45" s="34">
        <f t="shared" si="7"/>
        <v>-917342351.12000036</v>
      </c>
      <c r="E45" s="34">
        <v>281742403.8799997</v>
      </c>
      <c r="F45" s="34">
        <v>281707903.39999968</v>
      </c>
      <c r="G45" s="34">
        <v>164748237.33999994</v>
      </c>
      <c r="H45" s="35">
        <v>34500.479999999981</v>
      </c>
      <c r="I45" s="36"/>
      <c r="J45" s="37"/>
      <c r="K45" s="37"/>
    </row>
    <row r="46" spans="1:11" s="38" customFormat="1">
      <c r="A46"/>
      <c r="B46" s="33" t="s">
        <v>44</v>
      </c>
      <c r="C46" s="34">
        <v>0</v>
      </c>
      <c r="D46" s="34">
        <f t="shared" si="7"/>
        <v>0</v>
      </c>
      <c r="E46" s="34">
        <v>0</v>
      </c>
      <c r="F46" s="34">
        <v>0</v>
      </c>
      <c r="G46" s="34">
        <v>0</v>
      </c>
      <c r="H46" s="35">
        <v>0</v>
      </c>
      <c r="I46" s="36"/>
      <c r="J46" s="37"/>
      <c r="K46" s="37"/>
    </row>
    <row r="47" spans="1:11" s="38" customFormat="1">
      <c r="A47"/>
      <c r="B47" s="33" t="s">
        <v>45</v>
      </c>
      <c r="C47" s="34">
        <v>0</v>
      </c>
      <c r="D47" s="34">
        <f t="shared" si="7"/>
        <v>107027700</v>
      </c>
      <c r="E47" s="34">
        <v>107027700</v>
      </c>
      <c r="F47" s="34">
        <v>107027700</v>
      </c>
      <c r="G47" s="34">
        <v>66301101</v>
      </c>
      <c r="H47" s="35">
        <v>0</v>
      </c>
      <c r="I47" s="36"/>
      <c r="J47" s="37"/>
      <c r="K47" s="37"/>
    </row>
    <row r="48" spans="1:11" s="38" customFormat="1">
      <c r="A48"/>
      <c r="B48" s="33" t="s">
        <v>46</v>
      </c>
      <c r="C48" s="34">
        <v>0</v>
      </c>
      <c r="D48" s="34">
        <f t="shared" si="7"/>
        <v>0</v>
      </c>
      <c r="E48" s="34">
        <v>0</v>
      </c>
      <c r="F48" s="34">
        <v>0</v>
      </c>
      <c r="G48" s="34">
        <v>0</v>
      </c>
      <c r="H48" s="35">
        <v>0</v>
      </c>
      <c r="I48" s="36"/>
      <c r="J48" s="37"/>
      <c r="K48" s="37"/>
    </row>
    <row r="49" spans="1:11" s="38" customFormat="1">
      <c r="A49"/>
      <c r="B49" s="33" t="s">
        <v>47</v>
      </c>
      <c r="C49" s="34">
        <v>57740000</v>
      </c>
      <c r="D49" s="34">
        <f t="shared" si="7"/>
        <v>3514415.4400000051</v>
      </c>
      <c r="E49" s="34">
        <v>61254415.440000005</v>
      </c>
      <c r="F49" s="34">
        <v>61254415.440000005</v>
      </c>
      <c r="G49" s="34">
        <v>20486072.489999998</v>
      </c>
      <c r="H49" s="35">
        <v>0</v>
      </c>
      <c r="I49" s="36"/>
      <c r="J49" s="37"/>
      <c r="K49" s="37"/>
    </row>
    <row r="50" spans="1:11" s="38" customFormat="1">
      <c r="A50"/>
      <c r="B50" s="33" t="s">
        <v>48</v>
      </c>
      <c r="C50" s="34">
        <v>0</v>
      </c>
      <c r="D50" s="34">
        <f t="shared" si="7"/>
        <v>0</v>
      </c>
      <c r="E50" s="34">
        <v>0</v>
      </c>
      <c r="F50" s="34">
        <v>0</v>
      </c>
      <c r="G50" s="34">
        <v>0</v>
      </c>
      <c r="H50" s="35">
        <v>0</v>
      </c>
      <c r="I50" s="36"/>
      <c r="J50" s="37"/>
      <c r="K50" s="37"/>
    </row>
    <row r="51" spans="1:11" s="31" customFormat="1">
      <c r="A51"/>
      <c r="B51" s="27" t="s">
        <v>49</v>
      </c>
      <c r="C51" s="28">
        <f t="shared" ref="C51:H51" si="8">SUM(C52:C60)</f>
        <v>65828977</v>
      </c>
      <c r="D51" s="28">
        <f t="shared" si="8"/>
        <v>180494721.42000008</v>
      </c>
      <c r="E51" s="28">
        <f t="shared" si="8"/>
        <v>246323698.42000008</v>
      </c>
      <c r="F51" s="28">
        <f t="shared" si="8"/>
        <v>93009727.519999966</v>
      </c>
      <c r="G51" s="28">
        <f t="shared" si="8"/>
        <v>30545389.229999997</v>
      </c>
      <c r="H51" s="29">
        <f t="shared" si="8"/>
        <v>153313970.90000001</v>
      </c>
      <c r="I51" s="30"/>
      <c r="J51" s="30"/>
      <c r="K51" s="30"/>
    </row>
    <row r="52" spans="1:11" s="38" customFormat="1">
      <c r="A52"/>
      <c r="B52" s="33" t="s">
        <v>50</v>
      </c>
      <c r="C52" s="34">
        <v>61202977</v>
      </c>
      <c r="D52" s="34">
        <f t="shared" ref="D52:D60" si="9">E52-C52</f>
        <v>127279097.40000007</v>
      </c>
      <c r="E52" s="34">
        <v>188482074.40000007</v>
      </c>
      <c r="F52" s="34">
        <v>49947163.67999997</v>
      </c>
      <c r="G52" s="34">
        <v>17332057.84</v>
      </c>
      <c r="H52" s="35">
        <v>138534910.72000003</v>
      </c>
      <c r="I52" s="36"/>
      <c r="J52" s="37"/>
      <c r="K52" s="37"/>
    </row>
    <row r="53" spans="1:11" s="38" customFormat="1">
      <c r="A53"/>
      <c r="B53" s="33" t="s">
        <v>51</v>
      </c>
      <c r="C53" s="34">
        <v>1108000</v>
      </c>
      <c r="D53" s="34">
        <f t="shared" si="9"/>
        <v>1393705.9899999998</v>
      </c>
      <c r="E53" s="34">
        <v>2501705.9899999998</v>
      </c>
      <c r="F53" s="34">
        <v>2501705.9499999997</v>
      </c>
      <c r="G53" s="34">
        <v>100696.12</v>
      </c>
      <c r="H53" s="35">
        <v>4.0000000000873115E-2</v>
      </c>
      <c r="I53" s="36"/>
      <c r="J53" s="37"/>
      <c r="K53" s="37"/>
    </row>
    <row r="54" spans="1:11" s="38" customFormat="1">
      <c r="A54"/>
      <c r="B54" s="33" t="s">
        <v>52</v>
      </c>
      <c r="C54" s="34">
        <v>0</v>
      </c>
      <c r="D54" s="34">
        <f t="shared" si="9"/>
        <v>2544771.54</v>
      </c>
      <c r="E54" s="34">
        <v>2544771.54</v>
      </c>
      <c r="F54" s="34">
        <v>2544771.54</v>
      </c>
      <c r="G54" s="34">
        <v>869278.97</v>
      </c>
      <c r="H54" s="35">
        <v>0</v>
      </c>
      <c r="I54" s="36"/>
      <c r="J54" s="37"/>
      <c r="K54" s="37"/>
    </row>
    <row r="55" spans="1:11" s="38" customFormat="1">
      <c r="A55"/>
      <c r="B55" s="33" t="s">
        <v>53</v>
      </c>
      <c r="C55" s="34">
        <v>2018000</v>
      </c>
      <c r="D55" s="34">
        <f t="shared" si="9"/>
        <v>6415933.6099999994</v>
      </c>
      <c r="E55" s="34">
        <v>8433933.6099999994</v>
      </c>
      <c r="F55" s="34">
        <v>8433933.5999999996</v>
      </c>
      <c r="G55" s="34">
        <v>565400</v>
      </c>
      <c r="H55" s="35">
        <v>1.0000000009313226E-2</v>
      </c>
      <c r="I55" s="36"/>
      <c r="J55" s="37"/>
      <c r="K55" s="37"/>
    </row>
    <row r="56" spans="1:11" s="38" customFormat="1">
      <c r="A56"/>
      <c r="B56" s="33" t="s">
        <v>54</v>
      </c>
      <c r="C56" s="34">
        <v>0</v>
      </c>
      <c r="D56" s="34">
        <f t="shared" si="9"/>
        <v>0</v>
      </c>
      <c r="E56" s="34">
        <v>0</v>
      </c>
      <c r="F56" s="34">
        <v>0</v>
      </c>
      <c r="G56" s="34">
        <v>0</v>
      </c>
      <c r="H56" s="35">
        <v>0</v>
      </c>
      <c r="I56" s="36"/>
      <c r="J56" s="37"/>
      <c r="K56" s="37"/>
    </row>
    <row r="57" spans="1:11" s="38" customFormat="1">
      <c r="A57"/>
      <c r="B57" s="33" t="s">
        <v>55</v>
      </c>
      <c r="C57" s="34">
        <v>1500000</v>
      </c>
      <c r="D57" s="34">
        <f t="shared" si="9"/>
        <v>29640920.799999986</v>
      </c>
      <c r="E57" s="34">
        <v>31140920.799999986</v>
      </c>
      <c r="F57" s="34">
        <v>16951617.170000002</v>
      </c>
      <c r="G57" s="34">
        <v>6568998.669999999</v>
      </c>
      <c r="H57" s="35">
        <v>14189303.630000001</v>
      </c>
      <c r="I57" s="36"/>
      <c r="J57" s="37"/>
      <c r="K57" s="37"/>
    </row>
    <row r="58" spans="1:11" s="38" customFormat="1">
      <c r="A58"/>
      <c r="B58" s="33" t="s">
        <v>56</v>
      </c>
      <c r="C58" s="34">
        <v>0</v>
      </c>
      <c r="D58" s="34">
        <f t="shared" si="9"/>
        <v>0</v>
      </c>
      <c r="E58" s="34">
        <v>0</v>
      </c>
      <c r="F58" s="34">
        <v>0</v>
      </c>
      <c r="G58" s="34">
        <v>0</v>
      </c>
      <c r="H58" s="35">
        <v>0</v>
      </c>
      <c r="I58" s="36"/>
      <c r="J58" s="37"/>
      <c r="K58" s="37"/>
    </row>
    <row r="59" spans="1:11" s="38" customFormat="1">
      <c r="A59"/>
      <c r="B59" s="33" t="s">
        <v>57</v>
      </c>
      <c r="C59" s="34">
        <v>0</v>
      </c>
      <c r="D59" s="34">
        <f t="shared" si="9"/>
        <v>0</v>
      </c>
      <c r="E59" s="34">
        <v>0</v>
      </c>
      <c r="F59" s="34">
        <v>0</v>
      </c>
      <c r="G59" s="34">
        <v>0</v>
      </c>
      <c r="H59" s="35">
        <v>0</v>
      </c>
      <c r="I59" s="36"/>
      <c r="J59" s="37"/>
      <c r="K59" s="37"/>
    </row>
    <row r="60" spans="1:11" s="38" customFormat="1">
      <c r="A60"/>
      <c r="B60" s="33" t="s">
        <v>58</v>
      </c>
      <c r="C60" s="34">
        <v>0</v>
      </c>
      <c r="D60" s="34">
        <f t="shared" si="9"/>
        <v>13220292.080000002</v>
      </c>
      <c r="E60" s="34">
        <v>13220292.080000002</v>
      </c>
      <c r="F60" s="34">
        <v>12630535.580000002</v>
      </c>
      <c r="G60" s="34">
        <v>5108957.63</v>
      </c>
      <c r="H60" s="35">
        <v>589756.5</v>
      </c>
      <c r="I60" s="36"/>
      <c r="J60" s="37"/>
      <c r="K60" s="37"/>
    </row>
    <row r="61" spans="1:11" s="31" customFormat="1">
      <c r="A61"/>
      <c r="B61" s="27" t="s">
        <v>59</v>
      </c>
      <c r="C61" s="28">
        <f t="shared" ref="C61:H61" si="10">SUM(C62:C64)</f>
        <v>1594016037</v>
      </c>
      <c r="D61" s="28">
        <f t="shared" si="10"/>
        <v>-469028313.91999996</v>
      </c>
      <c r="E61" s="28">
        <f t="shared" si="10"/>
        <v>1124987723.0799999</v>
      </c>
      <c r="F61" s="28">
        <f t="shared" si="10"/>
        <v>737653892.65000021</v>
      </c>
      <c r="G61" s="28">
        <f t="shared" si="10"/>
        <v>524856240.27000022</v>
      </c>
      <c r="H61" s="29">
        <f t="shared" si="10"/>
        <v>387333830.42999995</v>
      </c>
      <c r="I61" s="30"/>
      <c r="J61" s="30"/>
      <c r="K61" s="30"/>
    </row>
    <row r="62" spans="1:11" s="38" customFormat="1">
      <c r="A62"/>
      <c r="B62" s="33" t="s">
        <v>60</v>
      </c>
      <c r="C62" s="34">
        <v>0</v>
      </c>
      <c r="D62" s="34">
        <f t="shared" ref="D62:D64" si="11">E62-C62</f>
        <v>1062084484.67</v>
      </c>
      <c r="E62" s="34">
        <v>1062084484.67</v>
      </c>
      <c r="F62" s="34">
        <v>675315306.69000018</v>
      </c>
      <c r="G62" s="34">
        <v>465459423.1000002</v>
      </c>
      <c r="H62" s="35">
        <v>386769177.97999996</v>
      </c>
      <c r="I62" s="36"/>
      <c r="J62" s="37"/>
      <c r="K62" s="37"/>
    </row>
    <row r="63" spans="1:11" s="38" customFormat="1">
      <c r="A63"/>
      <c r="B63" s="33" t="s">
        <v>61</v>
      </c>
      <c r="C63" s="34">
        <v>1594016037</v>
      </c>
      <c r="D63" s="34">
        <f t="shared" si="11"/>
        <v>-1531112798.5899999</v>
      </c>
      <c r="E63" s="34">
        <v>62903238.410000019</v>
      </c>
      <c r="F63" s="34">
        <v>62338585.959999993</v>
      </c>
      <c r="G63" s="34">
        <v>59396817.169999994</v>
      </c>
      <c r="H63" s="35">
        <v>564652.45000000077</v>
      </c>
      <c r="I63" s="36"/>
      <c r="J63" s="37"/>
      <c r="K63" s="37"/>
    </row>
    <row r="64" spans="1:11" s="38" customFormat="1">
      <c r="A64"/>
      <c r="B64" s="33" t="s">
        <v>62</v>
      </c>
      <c r="C64" s="34">
        <v>0</v>
      </c>
      <c r="D64" s="34">
        <f t="shared" si="11"/>
        <v>0</v>
      </c>
      <c r="E64" s="34">
        <v>0</v>
      </c>
      <c r="F64" s="34">
        <v>0</v>
      </c>
      <c r="G64" s="34">
        <v>0</v>
      </c>
      <c r="H64" s="35">
        <v>0</v>
      </c>
      <c r="I64" s="36"/>
      <c r="J64" s="37"/>
      <c r="K64" s="37"/>
    </row>
    <row r="65" spans="1:11" s="31" customFormat="1" ht="15" customHeight="1">
      <c r="A65"/>
      <c r="B65" s="27" t="s">
        <v>63</v>
      </c>
      <c r="C65" s="28">
        <f>SUM(C66:C72)</f>
        <v>79071107</v>
      </c>
      <c r="D65" s="28">
        <f t="shared" ref="D65:H65" si="12">SUM(D66:D72)</f>
        <v>0</v>
      </c>
      <c r="E65" s="28">
        <f t="shared" si="12"/>
        <v>79071107</v>
      </c>
      <c r="F65" s="28">
        <f t="shared" si="12"/>
        <v>0</v>
      </c>
      <c r="G65" s="28">
        <f t="shared" si="12"/>
        <v>0</v>
      </c>
      <c r="H65" s="29">
        <f t="shared" si="12"/>
        <v>79071107</v>
      </c>
      <c r="I65" s="30"/>
      <c r="J65" s="30"/>
      <c r="K65" s="30"/>
    </row>
    <row r="66" spans="1:11" s="31" customFormat="1" ht="15" customHeight="1">
      <c r="A66"/>
      <c r="B66" s="33" t="s">
        <v>64</v>
      </c>
      <c r="C66" s="34">
        <v>0</v>
      </c>
      <c r="D66" s="34">
        <f t="shared" ref="D66:D72" si="13">E66-C66</f>
        <v>0</v>
      </c>
      <c r="E66" s="34">
        <v>0</v>
      </c>
      <c r="F66" s="34">
        <v>0</v>
      </c>
      <c r="G66" s="34">
        <v>0</v>
      </c>
      <c r="H66" s="35">
        <v>0</v>
      </c>
      <c r="I66" s="30"/>
      <c r="J66" s="30"/>
      <c r="K66" s="30"/>
    </row>
    <row r="67" spans="1:11" s="31" customFormat="1" ht="15" customHeight="1">
      <c r="A67"/>
      <c r="B67" s="33" t="s">
        <v>65</v>
      </c>
      <c r="C67" s="34">
        <v>0</v>
      </c>
      <c r="D67" s="34">
        <f t="shared" si="13"/>
        <v>0</v>
      </c>
      <c r="E67" s="34">
        <v>0</v>
      </c>
      <c r="F67" s="34">
        <v>0</v>
      </c>
      <c r="G67" s="34">
        <v>0</v>
      </c>
      <c r="H67" s="35">
        <v>0</v>
      </c>
      <c r="I67" s="30"/>
      <c r="J67" s="30"/>
      <c r="K67" s="30"/>
    </row>
    <row r="68" spans="1:11" s="38" customFormat="1">
      <c r="A68"/>
      <c r="B68" s="33" t="s">
        <v>66</v>
      </c>
      <c r="C68" s="34">
        <v>0</v>
      </c>
      <c r="D68" s="34">
        <f t="shared" si="13"/>
        <v>0</v>
      </c>
      <c r="E68" s="34">
        <v>0</v>
      </c>
      <c r="F68" s="34">
        <v>0</v>
      </c>
      <c r="G68" s="34">
        <v>0</v>
      </c>
      <c r="H68" s="35">
        <v>0</v>
      </c>
      <c r="I68" s="36"/>
      <c r="J68" s="37"/>
      <c r="K68" s="37"/>
    </row>
    <row r="69" spans="1:11" s="38" customFormat="1">
      <c r="A69"/>
      <c r="B69" s="33" t="s">
        <v>67</v>
      </c>
      <c r="C69" s="34">
        <v>0</v>
      </c>
      <c r="D69" s="34">
        <f t="shared" si="13"/>
        <v>0</v>
      </c>
      <c r="E69" s="34">
        <v>0</v>
      </c>
      <c r="F69" s="34">
        <v>0</v>
      </c>
      <c r="G69" s="34">
        <v>0</v>
      </c>
      <c r="H69" s="35">
        <v>0</v>
      </c>
      <c r="I69" s="36"/>
      <c r="J69" s="37"/>
      <c r="K69" s="37"/>
    </row>
    <row r="70" spans="1:11" s="38" customFormat="1">
      <c r="A70"/>
      <c r="B70" s="33" t="s">
        <v>68</v>
      </c>
      <c r="C70" s="34">
        <v>0</v>
      </c>
      <c r="D70" s="34">
        <f t="shared" si="13"/>
        <v>0</v>
      </c>
      <c r="E70" s="34">
        <v>0</v>
      </c>
      <c r="F70" s="34">
        <v>0</v>
      </c>
      <c r="G70" s="34">
        <v>0</v>
      </c>
      <c r="H70" s="35">
        <v>0</v>
      </c>
      <c r="I70" s="36"/>
      <c r="J70" s="37"/>
      <c r="K70" s="37"/>
    </row>
    <row r="71" spans="1:11" s="38" customFormat="1">
      <c r="A71"/>
      <c r="B71" s="33" t="s">
        <v>69</v>
      </c>
      <c r="C71" s="34">
        <v>0</v>
      </c>
      <c r="D71" s="34">
        <f t="shared" si="13"/>
        <v>0</v>
      </c>
      <c r="E71" s="34">
        <v>0</v>
      </c>
      <c r="F71" s="34">
        <v>0</v>
      </c>
      <c r="G71" s="34">
        <v>0</v>
      </c>
      <c r="H71" s="35">
        <v>0</v>
      </c>
      <c r="I71" s="36"/>
      <c r="J71" s="37"/>
      <c r="K71" s="37"/>
    </row>
    <row r="72" spans="1:11" s="38" customFormat="1">
      <c r="A72"/>
      <c r="B72" s="33" t="s">
        <v>70</v>
      </c>
      <c r="C72" s="34">
        <v>79071107</v>
      </c>
      <c r="D72" s="34">
        <f t="shared" si="13"/>
        <v>0</v>
      </c>
      <c r="E72" s="34">
        <v>79071107</v>
      </c>
      <c r="F72" s="34">
        <v>0</v>
      </c>
      <c r="G72" s="34">
        <v>0</v>
      </c>
      <c r="H72" s="35">
        <v>79071107</v>
      </c>
      <c r="I72" s="36"/>
      <c r="J72" s="37"/>
      <c r="K72" s="37"/>
    </row>
    <row r="73" spans="1:11" s="31" customFormat="1">
      <c r="A73"/>
      <c r="B73" s="27" t="s">
        <v>71</v>
      </c>
      <c r="C73" s="28">
        <f t="shared" ref="C73:H73" si="14">SUM(C74:C76)</f>
        <v>4713196392</v>
      </c>
      <c r="D73" s="28">
        <f t="shared" si="14"/>
        <v>485580156.49999964</v>
      </c>
      <c r="E73" s="28">
        <f t="shared" si="14"/>
        <v>5198776548.5</v>
      </c>
      <c r="F73" s="28">
        <f t="shared" si="14"/>
        <v>5198776548.5</v>
      </c>
      <c r="G73" s="28">
        <f t="shared" si="14"/>
        <v>5191436604.1499996</v>
      </c>
      <c r="H73" s="29">
        <f t="shared" si="14"/>
        <v>0</v>
      </c>
      <c r="I73" s="30"/>
      <c r="J73" s="30"/>
      <c r="K73" s="30"/>
    </row>
    <row r="74" spans="1:11" s="38" customFormat="1">
      <c r="A74"/>
      <c r="B74" s="33" t="s">
        <v>72</v>
      </c>
      <c r="C74" s="34">
        <v>2797246553</v>
      </c>
      <c r="D74" s="34">
        <f t="shared" ref="D74:D76" si="15">E74-C74</f>
        <v>340016711.39999962</v>
      </c>
      <c r="E74" s="34">
        <v>3137263264.3999996</v>
      </c>
      <c r="F74" s="34">
        <v>3137263264.3999996</v>
      </c>
      <c r="G74" s="34">
        <v>3137263264.3999996</v>
      </c>
      <c r="H74" s="35">
        <v>0</v>
      </c>
      <c r="I74" s="36"/>
      <c r="J74" s="37"/>
      <c r="K74" s="37"/>
    </row>
    <row r="75" spans="1:11" s="38" customFormat="1">
      <c r="A75"/>
      <c r="B75" s="33" t="s">
        <v>73</v>
      </c>
      <c r="C75" s="34">
        <v>1915949839</v>
      </c>
      <c r="D75" s="34">
        <f t="shared" si="15"/>
        <v>14790503</v>
      </c>
      <c r="E75" s="34">
        <v>1930740342</v>
      </c>
      <c r="F75" s="34">
        <v>1930740342</v>
      </c>
      <c r="G75" s="34">
        <v>1930740342</v>
      </c>
      <c r="H75" s="35">
        <v>0</v>
      </c>
      <c r="I75" s="36"/>
      <c r="J75" s="37"/>
      <c r="K75" s="37"/>
    </row>
    <row r="76" spans="1:11" s="38" customFormat="1">
      <c r="A76"/>
      <c r="B76" s="33" t="s">
        <v>74</v>
      </c>
      <c r="C76" s="34">
        <v>0</v>
      </c>
      <c r="D76" s="34">
        <f t="shared" si="15"/>
        <v>130772942.09999999</v>
      </c>
      <c r="E76" s="34">
        <v>130772942.09999999</v>
      </c>
      <c r="F76" s="34">
        <v>130772942.09999999</v>
      </c>
      <c r="G76" s="34">
        <v>123432997.75</v>
      </c>
      <c r="H76" s="35">
        <v>0</v>
      </c>
      <c r="I76" s="36"/>
      <c r="J76" s="37"/>
      <c r="K76" s="37"/>
    </row>
    <row r="77" spans="1:11" s="31" customFormat="1">
      <c r="A77"/>
      <c r="B77" s="27" t="s">
        <v>75</v>
      </c>
      <c r="C77" s="28">
        <f t="shared" ref="C77:H77" si="16">SUM(C78:C84)</f>
        <v>3449164850</v>
      </c>
      <c r="D77" s="28">
        <f t="shared" si="16"/>
        <v>1056966030.7500001</v>
      </c>
      <c r="E77" s="28">
        <f t="shared" si="16"/>
        <v>4506130880.75</v>
      </c>
      <c r="F77" s="28">
        <f t="shared" si="16"/>
        <v>4411337076.3199997</v>
      </c>
      <c r="G77" s="28">
        <f t="shared" si="16"/>
        <v>4411337076.3199997</v>
      </c>
      <c r="H77" s="29">
        <f t="shared" si="16"/>
        <v>94793804.430000007</v>
      </c>
      <c r="I77" s="30"/>
      <c r="J77" s="30"/>
      <c r="K77" s="30"/>
    </row>
    <row r="78" spans="1:11" s="38" customFormat="1">
      <c r="A78"/>
      <c r="B78" s="33" t="s">
        <v>76</v>
      </c>
      <c r="C78" s="34">
        <v>765707394</v>
      </c>
      <c r="D78" s="34">
        <f t="shared" ref="D78:D84" si="17">E78-C78</f>
        <v>386793392.78999996</v>
      </c>
      <c r="E78" s="34">
        <v>1152500786.79</v>
      </c>
      <c r="F78" s="34">
        <v>1057707394.16</v>
      </c>
      <c r="G78" s="34">
        <v>1057707394.16</v>
      </c>
      <c r="H78" s="35">
        <v>94793392.63000001</v>
      </c>
      <c r="I78" s="36"/>
      <c r="J78" s="37"/>
      <c r="K78" s="37"/>
    </row>
    <row r="79" spans="1:11" s="38" customFormat="1">
      <c r="A79"/>
      <c r="B79" s="33" t="s">
        <v>77</v>
      </c>
      <c r="C79" s="34">
        <v>1810022950</v>
      </c>
      <c r="D79" s="34">
        <f t="shared" si="17"/>
        <v>26549694.730000019</v>
      </c>
      <c r="E79" s="34">
        <v>1836572644.73</v>
      </c>
      <c r="F79" s="34">
        <v>1836572644.73</v>
      </c>
      <c r="G79" s="34">
        <v>1836572644.73</v>
      </c>
      <c r="H79" s="35">
        <v>0</v>
      </c>
      <c r="I79" s="36"/>
      <c r="J79" s="37"/>
      <c r="K79" s="37"/>
    </row>
    <row r="80" spans="1:11" s="38" customFormat="1">
      <c r="A80"/>
      <c r="B80" s="33" t="s">
        <v>78</v>
      </c>
      <c r="C80" s="34">
        <v>0</v>
      </c>
      <c r="D80" s="34">
        <f t="shared" si="17"/>
        <v>25044400</v>
      </c>
      <c r="E80" s="34">
        <v>25044400</v>
      </c>
      <c r="F80" s="34">
        <v>25044400</v>
      </c>
      <c r="G80" s="34">
        <v>25044400</v>
      </c>
      <c r="H80" s="35">
        <v>0</v>
      </c>
      <c r="I80" s="36"/>
      <c r="J80" s="37"/>
      <c r="K80" s="37"/>
    </row>
    <row r="81" spans="1:11" s="38" customFormat="1">
      <c r="A81"/>
      <c r="B81" s="33" t="s">
        <v>79</v>
      </c>
      <c r="C81" s="34">
        <v>28792569</v>
      </c>
      <c r="D81" s="34">
        <f t="shared" si="17"/>
        <v>-1351529.7899999991</v>
      </c>
      <c r="E81" s="34">
        <v>27441039.210000001</v>
      </c>
      <c r="F81" s="34">
        <v>27440627.41</v>
      </c>
      <c r="G81" s="34">
        <v>27440627.41</v>
      </c>
      <c r="H81" s="35">
        <v>411.80000000074506</v>
      </c>
      <c r="I81" s="36"/>
      <c r="J81" s="37"/>
      <c r="K81" s="37"/>
    </row>
    <row r="82" spans="1:11" s="38" customFormat="1">
      <c r="A82"/>
      <c r="B82" s="33" t="s">
        <v>80</v>
      </c>
      <c r="C82" s="34">
        <v>145829701</v>
      </c>
      <c r="D82" s="34">
        <f t="shared" si="17"/>
        <v>7417782.7100000083</v>
      </c>
      <c r="E82" s="34">
        <v>153247483.71000001</v>
      </c>
      <c r="F82" s="34">
        <v>153247483.71000001</v>
      </c>
      <c r="G82" s="34">
        <v>153247483.71000001</v>
      </c>
      <c r="H82" s="35">
        <v>0</v>
      </c>
      <c r="I82" s="36"/>
      <c r="J82" s="37"/>
      <c r="K82" s="37"/>
    </row>
    <row r="83" spans="1:11" s="38" customFormat="1">
      <c r="A83"/>
      <c r="B83" s="33" t="s">
        <v>81</v>
      </c>
      <c r="C83" s="34">
        <v>0</v>
      </c>
      <c r="D83" s="34">
        <f t="shared" si="17"/>
        <v>0</v>
      </c>
      <c r="E83" s="34">
        <v>0</v>
      </c>
      <c r="F83" s="34">
        <v>0</v>
      </c>
      <c r="G83" s="34">
        <v>0</v>
      </c>
      <c r="H83" s="35">
        <v>0</v>
      </c>
      <c r="I83" s="36"/>
      <c r="J83" s="37"/>
      <c r="K83" s="37"/>
    </row>
    <row r="84" spans="1:11" s="38" customFormat="1">
      <c r="A84"/>
      <c r="B84" s="33" t="s">
        <v>82</v>
      </c>
      <c r="C84" s="34">
        <v>698812236</v>
      </c>
      <c r="D84" s="34">
        <f t="shared" si="17"/>
        <v>612512290.31000018</v>
      </c>
      <c r="E84" s="34">
        <v>1311324526.3100002</v>
      </c>
      <c r="F84" s="34">
        <v>1311324526.3100002</v>
      </c>
      <c r="G84" s="34">
        <v>1311324526.3100002</v>
      </c>
      <c r="H84" s="35">
        <v>0</v>
      </c>
      <c r="I84" s="36"/>
      <c r="J84" s="37"/>
      <c r="K84" s="37"/>
    </row>
    <row r="85" spans="1:11" s="44" customFormat="1" ht="15">
      <c r="A85" s="40"/>
      <c r="B85" s="41" t="s">
        <v>83</v>
      </c>
      <c r="C85" s="42">
        <f t="shared" ref="C85:H85" si="18">C13+C21+C31+C41+C51+C61+C65+C73+C77</f>
        <v>34579389104</v>
      </c>
      <c r="D85" s="42">
        <f t="shared" si="18"/>
        <v>3020760847.6500263</v>
      </c>
      <c r="E85" s="42">
        <f t="shared" si="18"/>
        <v>37600149951.650024</v>
      </c>
      <c r="F85" s="42">
        <f t="shared" si="18"/>
        <v>36707294923.840027</v>
      </c>
      <c r="G85" s="42">
        <f t="shared" si="18"/>
        <v>33530659571.810028</v>
      </c>
      <c r="H85" s="43">
        <f t="shared" si="18"/>
        <v>892855027.80999994</v>
      </c>
      <c r="J85" s="45"/>
      <c r="K85" s="45"/>
    </row>
    <row r="86" spans="1:11" s="38" customFormat="1" ht="16.5" customHeight="1">
      <c r="A86" s="32"/>
      <c r="B86" s="46" t="s">
        <v>84</v>
      </c>
      <c r="C86" s="46"/>
      <c r="D86" s="46"/>
      <c r="E86" s="46"/>
      <c r="F86" s="46"/>
      <c r="G86" s="46"/>
      <c r="H86" s="46"/>
      <c r="J86" s="37"/>
      <c r="K86" s="37"/>
    </row>
    <row r="87" spans="1:11" s="38" customFormat="1">
      <c r="A87" s="32"/>
      <c r="B87" s="47"/>
      <c r="C87" s="48"/>
      <c r="D87" s="48"/>
      <c r="E87" s="48"/>
      <c r="F87" s="48"/>
      <c r="G87" s="48"/>
      <c r="H87" s="48"/>
      <c r="J87" s="37"/>
      <c r="K87" s="37"/>
    </row>
    <row r="88" spans="1:11" s="38" customFormat="1">
      <c r="A88" s="32"/>
      <c r="B88" s="49"/>
      <c r="J88" s="37"/>
      <c r="K88" s="37"/>
    </row>
    <row r="89" spans="1:11">
      <c r="B89" s="49"/>
      <c r="I89"/>
    </row>
    <row r="90" spans="1:11">
      <c r="B90"/>
      <c r="C90"/>
      <c r="D90"/>
      <c r="E90"/>
      <c r="F90"/>
      <c r="G90"/>
      <c r="H90"/>
      <c r="I90"/>
    </row>
    <row r="91" spans="1:11">
      <c r="B91"/>
      <c r="C91"/>
      <c r="D91"/>
      <c r="E91"/>
      <c r="F91"/>
      <c r="G91"/>
      <c r="H91"/>
      <c r="I91"/>
    </row>
  </sheetData>
  <mergeCells count="9">
    <mergeCell ref="B86:H86"/>
    <mergeCell ref="B6:H6"/>
    <mergeCell ref="B7:H7"/>
    <mergeCell ref="B8:H8"/>
    <mergeCell ref="B9:H9"/>
    <mergeCell ref="B10:H10"/>
    <mergeCell ref="B11:B12"/>
    <mergeCell ref="C11:G11"/>
    <mergeCell ref="H11:H12"/>
  </mergeCells>
  <printOptions horizontalCentered="1"/>
  <pageMargins left="0" right="0" top="0.43307086614173229" bottom="0.47244094488188981" header="0.27559055118110237" footer="0.23622047244094491"/>
  <pageSetup fitToHeight="0" orientation="landscape" r:id="rId1"/>
  <headerFooter>
    <oddFooter>&amp;C&amp;P /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objeto gto</vt:lpstr>
      <vt:lpstr>'objeto gto'!Área_de_impresión</vt:lpstr>
      <vt:lpstr>'objeto gto'!Títulos_a_imprimir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2020-06-12T19:40:06Z</dcterms:created>
  <dcterms:modified xsi:type="dcterms:W3CDTF">2020-06-12T19:42:15Z</dcterms:modified>
</cp:coreProperties>
</file>